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rbina_ea\Desktop\"/>
    </mc:Choice>
  </mc:AlternateContent>
  <bookViews>
    <workbookView xWindow="0" yWindow="0" windowWidth="28800" windowHeight="12300"/>
  </bookViews>
  <sheets>
    <sheet name="РДЦ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Заказчик">#REF!</definedName>
    <definedName name="ЗИП_Всего">'[10]Прайс лист'!#REF!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0">РДЦ!$A$1:$I$44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>#REF!</definedName>
    <definedName name="прапоалад">[44]топография!#REF!</definedName>
    <definedName name="приб">[45]сводная!$E$10</definedName>
    <definedName name="Прикладное_ПО">#REF!</definedName>
    <definedName name="прим">[41]СметаСводная!$C$7</definedName>
    <definedName name="про">#REF!</definedName>
    <definedName name="пробная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>#REF!</definedName>
    <definedName name="Работы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>#REF!</definedName>
    <definedName name="рпв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[52]свод!$A$7</definedName>
    <definedName name="ьь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леСи">[53]Коэфф1.!$E$7</definedName>
    <definedName name="ЭлеСи_1">#REF!</definedName>
    <definedName name="ЭЛСИ_Т">#REF!</definedName>
    <definedName name="эээ">[52]свод!$A$7</definedName>
    <definedName name="я">#REF!</definedName>
    <definedName name="Я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29" i="1"/>
  <c r="D31" i="1"/>
  <c r="D33" i="1" l="1"/>
  <c r="I30" i="1" l="1"/>
  <c r="F31" i="1"/>
  <c r="F33" i="1" s="1"/>
  <c r="G31" i="1"/>
  <c r="G33" i="1" s="1"/>
  <c r="I28" i="1"/>
  <c r="I33" i="1" l="1"/>
  <c r="I34" i="1"/>
  <c r="I35" i="1" s="1"/>
</calcChain>
</file>

<file path=xl/sharedStrings.xml><?xml version="1.0" encoding="utf-8"?>
<sst xmlns="http://schemas.openxmlformats.org/spreadsheetml/2006/main" count="62" uniqueCount="53">
  <si>
    <t>Исходные данные:</t>
  </si>
  <si>
    <t>Сборники базовых цен:</t>
  </si>
  <si>
    <t>Индекс  на проектные работы:</t>
  </si>
  <si>
    <t>Индекс  на   изыскательские работы:</t>
  </si>
  <si>
    <t>-</t>
  </si>
  <si>
    <t>Индекс на экспертизу ПД</t>
  </si>
  <si>
    <t>№п/п</t>
  </si>
  <si>
    <t>Наименование смет</t>
  </si>
  <si>
    <t>Ссылка на смету</t>
  </si>
  <si>
    <t>Стоимость работ в  руб.</t>
  </si>
  <si>
    <t>Всего</t>
  </si>
  <si>
    <t>ПП</t>
  </si>
  <si>
    <t>Инженерные изыскания</t>
  </si>
  <si>
    <t>ПД</t>
  </si>
  <si>
    <t>РД</t>
  </si>
  <si>
    <t>Экспертиза и согласования</t>
  </si>
  <si>
    <t xml:space="preserve">Смета № 1 </t>
  </si>
  <si>
    <t xml:space="preserve">Смета № 2 </t>
  </si>
  <si>
    <t xml:space="preserve">Смета № 3 </t>
  </si>
  <si>
    <t>Итого начальная стоимость работ без НДС:</t>
  </si>
  <si>
    <t>Расчет договорной цены</t>
  </si>
  <si>
    <t>/____________________/</t>
  </si>
  <si>
    <t>(сметы и РДЦ проверены и согласованы)</t>
  </si>
  <si>
    <t>(должность)</t>
  </si>
  <si>
    <t>(подпись)</t>
  </si>
  <si>
    <t>(расшифровка)</t>
  </si>
  <si>
    <t>ООО "ЕвроСибЭнерго-Гидрогенерация"</t>
  </si>
  <si>
    <t xml:space="preserve">Директор  филиала </t>
  </si>
  <si>
    <t>_________________ Е.В. Стрелков</t>
  </si>
  <si>
    <t>"Братская ГЭС"</t>
  </si>
  <si>
    <t>МП</t>
  </si>
  <si>
    <t>УТВЕРЖДАЮ:</t>
  </si>
  <si>
    <t>СОГЛАСОВАНО:</t>
  </si>
  <si>
    <t>Коэффициент конкурсного снижения</t>
  </si>
  <si>
    <t xml:space="preserve">ВСЕГО стоимость работ с учетом коэффициента конкурсного снижения </t>
  </si>
  <si>
    <t>НДС (20%):</t>
  </si>
  <si>
    <t>Всего с учетом НДС:</t>
  </si>
  <si>
    <t>Ю.Ю. Кудымова</t>
  </si>
  <si>
    <t>Инженер по ПСР 2 кат. ОКС  Братской ГЭС</t>
  </si>
  <si>
    <t>Д.Н. Пушечников</t>
  </si>
  <si>
    <t>"______ " ___________2021 г.</t>
  </si>
  <si>
    <t xml:space="preserve">на разработку проектной и рабочей документации </t>
  </si>
  <si>
    <t>__________________</t>
  </si>
  <si>
    <r>
      <rPr>
        <b/>
        <sz val="12"/>
        <color theme="1"/>
        <rFont val="Times New Roman"/>
        <family val="1"/>
        <charset val="204"/>
      </rPr>
      <t xml:space="preserve">Основание: </t>
    </r>
    <r>
      <rPr>
        <sz val="12"/>
        <color theme="1"/>
        <rFont val="Times New Roman"/>
        <family val="1"/>
        <charset val="204"/>
      </rPr>
      <t xml:space="preserve"> Задание на разработку проектной и рабочей документации, утвержденное 09.09.2021 г. главным инженером ООО "ЕвроСибЭнерго-Гидрогенерация" Ю.В.Дворянским</t>
    </r>
  </si>
  <si>
    <t xml:space="preserve">СБЦП 22 "АСУТП (2016)", расчеты                  </t>
  </si>
  <si>
    <t>Составлена в ценах по состоянию на 3 квартал 2021 г</t>
  </si>
  <si>
    <t>Предпроектное обследование, обоснование основных технических решений</t>
  </si>
  <si>
    <t>Разработка технического задания</t>
  </si>
  <si>
    <t>Разработка ПД и РД</t>
  </si>
  <si>
    <r>
      <t>по объекту:</t>
    </r>
    <r>
      <rPr>
        <b/>
        <sz val="14"/>
        <color theme="1"/>
        <rFont val="Times New Roman"/>
        <family val="1"/>
        <charset val="204"/>
      </rPr>
      <t xml:space="preserve"> "Внедрение мониторинга ОПРЧ"</t>
    </r>
  </si>
  <si>
    <t xml:space="preserve"> к  договору от  "____" ____________ 2021г.   № 003/02/2022</t>
  </si>
  <si>
    <t>Начальник ОКС Братской ГЭС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</si>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</sst>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"/>
    <numFmt numFmtId="165" formatCode="0.000000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Arial"/>
      <family val="2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97">
    <xf numFmtId="0" fontId="0" fillId="0" borderId="0" xfId="0"/>
    <xf numFmtId="0" fontId="2" fillId="0" borderId="0" xfId="1" applyFont="1" applyFill="1"/>
    <xf numFmtId="0" fontId="1" fillId="0" borderId="0" xfId="1" applyFill="1"/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/>
    <xf numFmtId="0" fontId="5" fillId="0" borderId="0" xfId="1" applyFont="1" applyFill="1" applyBorder="1" applyAlignment="1"/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1" applyFont="1" applyFill="1" applyBorder="1"/>
    <xf numFmtId="0" fontId="13" fillId="0" borderId="0" xfId="1" applyFont="1" applyFill="1"/>
    <xf numFmtId="3" fontId="13" fillId="0" borderId="0" xfId="1" applyNumberFormat="1" applyFont="1" applyFill="1" applyAlignment="1">
      <alignment horizontal="center" vertical="center" wrapText="1"/>
    </xf>
    <xf numFmtId="3" fontId="14" fillId="0" borderId="0" xfId="1" applyNumberFormat="1" applyFont="1" applyFill="1" applyAlignment="1">
      <alignment horizontal="center" vertical="center"/>
    </xf>
    <xf numFmtId="0" fontId="15" fillId="0" borderId="0" xfId="1" applyFont="1" applyFill="1" applyBorder="1" applyAlignment="1">
      <alignment vertical="center"/>
    </xf>
    <xf numFmtId="0" fontId="16" fillId="0" borderId="0" xfId="1" applyFont="1" applyAlignment="1">
      <alignment vertical="center"/>
    </xf>
    <xf numFmtId="3" fontId="14" fillId="0" borderId="0" xfId="1" applyNumberFormat="1" applyFont="1" applyFill="1" applyAlignment="1">
      <alignment horizontal="center"/>
    </xf>
    <xf numFmtId="3" fontId="13" fillId="0" borderId="0" xfId="1" applyNumberFormat="1" applyFont="1" applyFill="1" applyAlignment="1">
      <alignment horizontal="center"/>
    </xf>
    <xf numFmtId="0" fontId="1" fillId="0" borderId="0" xfId="1" applyFont="1" applyAlignment="1"/>
    <xf numFmtId="0" fontId="18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9" fillId="0" borderId="1" xfId="0" applyFont="1" applyFill="1" applyBorder="1" applyAlignment="1"/>
    <xf numFmtId="0" fontId="7" fillId="0" borderId="0" xfId="1" applyFont="1" applyFill="1"/>
    <xf numFmtId="0" fontId="20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2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18" fillId="3" borderId="0" xfId="0" applyFont="1" applyFill="1" applyAlignment="1">
      <alignment vertical="center"/>
    </xf>
    <xf numFmtId="0" fontId="1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/>
    <xf numFmtId="0" fontId="22" fillId="0" borderId="0" xfId="1" applyFont="1" applyFill="1" applyBorder="1"/>
    <xf numFmtId="0" fontId="8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center" wrapText="1"/>
    </xf>
    <xf numFmtId="3" fontId="8" fillId="0" borderId="3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23" fillId="2" borderId="4" xfId="0" applyFont="1" applyFill="1" applyBorder="1" applyAlignment="1">
      <alignment vertical="center"/>
    </xf>
    <xf numFmtId="164" fontId="23" fillId="2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2" borderId="3" xfId="1" applyFont="1" applyFill="1" applyBorder="1" applyAlignment="1">
      <alignment vertical="center" wrapText="1"/>
    </xf>
    <xf numFmtId="165" fontId="2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4" fontId="4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0" xfId="0" applyFont="1"/>
    <xf numFmtId="0" fontId="4" fillId="0" borderId="0" xfId="0" applyFont="1" applyFill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3" fontId="25" fillId="0" borderId="0" xfId="0" applyNumberFormat="1" applyFont="1" applyAlignment="1">
      <alignment horizontal="center"/>
    </xf>
    <xf numFmtId="3" fontId="2" fillId="0" borderId="0" xfId="1" applyNumberFormat="1" applyFont="1" applyFill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1" applyFont="1" applyAlignment="1"/>
    <xf numFmtId="3" fontId="26" fillId="0" borderId="0" xfId="0" applyNumberFormat="1" applyFont="1" applyAlignment="1">
      <alignment horizontal="center" vertical="top" wrapText="1"/>
    </xf>
    <xf numFmtId="0" fontId="4" fillId="0" borderId="0" xfId="1" applyFont="1" applyFill="1" applyBorder="1" applyAlignment="1">
      <alignment vertical="center"/>
    </xf>
    <xf numFmtId="3" fontId="2" fillId="0" borderId="0" xfId="1" applyNumberFormat="1" applyFont="1" applyFill="1" applyAlignment="1">
      <alignment horizontal="left"/>
    </xf>
    <xf numFmtId="3" fontId="2" fillId="0" borderId="0" xfId="1" applyNumberFormat="1" applyFont="1" applyFill="1" applyAlignment="1">
      <alignment horizontal="left" vertical="center"/>
    </xf>
    <xf numFmtId="0" fontId="2" fillId="0" borderId="0" xfId="1" applyFont="1" applyFill="1" applyAlignment="1"/>
    <xf numFmtId="3" fontId="2" fillId="0" borderId="0" xfId="1" applyNumberFormat="1" applyFont="1" applyFill="1" applyAlignment="1">
      <alignment horizontal="center" vertical="center"/>
    </xf>
    <xf numFmtId="0" fontId="2" fillId="0" borderId="0" xfId="0" applyFont="1" applyBorder="1" applyAlignment="1"/>
    <xf numFmtId="3" fontId="25" fillId="0" borderId="0" xfId="0" applyNumberFormat="1" applyFont="1" applyBorder="1" applyAlignment="1">
      <alignment horizontal="center"/>
    </xf>
    <xf numFmtId="3" fontId="25" fillId="0" borderId="1" xfId="0" applyNumberFormat="1" applyFont="1" applyBorder="1" applyAlignment="1">
      <alignment horizontal="center" vertical="center"/>
    </xf>
    <xf numFmtId="3" fontId="25" fillId="0" borderId="0" xfId="0" applyNumberFormat="1" applyFont="1" applyAlignment="1">
      <alignment horizontal="left" vertical="center"/>
    </xf>
    <xf numFmtId="3" fontId="25" fillId="0" borderId="0" xfId="0" applyNumberFormat="1" applyFont="1" applyAlignment="1">
      <alignment horizontal="center" vertical="center"/>
    </xf>
    <xf numFmtId="3" fontId="26" fillId="0" borderId="0" xfId="0" applyNumberFormat="1" applyFont="1" applyAlignment="1">
      <alignment horizontal="left" vertical="top" wrapText="1"/>
    </xf>
    <xf numFmtId="3" fontId="25" fillId="0" borderId="0" xfId="0" applyNumberFormat="1" applyFont="1" applyAlignment="1">
      <alignment horizontal="center" vertical="top" wrapText="1"/>
    </xf>
    <xf numFmtId="3" fontId="25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3" fontId="26" fillId="0" borderId="8" xfId="0" applyNumberFormat="1" applyFont="1" applyBorder="1" applyAlignment="1">
      <alignment horizontal="left" vertical="top" wrapText="1"/>
    </xf>
    <xf numFmtId="3" fontId="26" fillId="0" borderId="0" xfId="0" applyNumberFormat="1" applyFont="1" applyBorder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 vertical="center" wrapText="1"/>
    </xf>
    <xf numFmtId="0" fontId="9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 wrapText="1"/>
    </xf>
  </cellXfs>
  <cellStyles count="3">
    <cellStyle name="Обычный" xfId="0" builtinId="0"/>
    <cellStyle name="Обычный 2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view="pageBreakPreview" zoomScale="91" zoomScaleNormal="100" zoomScaleSheetLayoutView="91" workbookViewId="0">
      <selection activeCell="H2" sqref="H2"/>
    </sheetView>
  </sheetViews>
  <sheetFormatPr defaultRowHeight="15" x14ac:dyDescent="0.25"/>
  <cols>
    <col min="2" max="2" width="66.28515625" customWidth="1"/>
    <col min="3" max="3" width="17.140625" customWidth="1"/>
    <col min="4" max="4" width="17.42578125" customWidth="1"/>
    <col min="5" max="5" width="15.42578125" customWidth="1"/>
    <col min="6" max="6" width="16.42578125" customWidth="1"/>
    <col min="7" max="7" width="17.85546875" customWidth="1"/>
    <col min="8" max="8" width="16.28515625" customWidth="1"/>
    <col min="9" max="9" width="16.7109375" customWidth="1"/>
  </cols>
  <sheetData>
    <row r="1" spans="1:9" x14ac:dyDescent="0.25">
      <c r="H1" s="83" t="s">
        <v>52</v>
      </c>
      <c r="I1" s="83"/>
    </row>
    <row r="2" spans="1:9" ht="15.75" x14ac:dyDescent="0.25">
      <c r="H2" s="22"/>
      <c r="I2" s="23" t="s">
        <v>50</v>
      </c>
    </row>
    <row r="3" spans="1:9" ht="15.75" x14ac:dyDescent="0.25">
      <c r="H3" s="22"/>
      <c r="I3" s="23"/>
    </row>
    <row r="4" spans="1:9" ht="15.75" x14ac:dyDescent="0.25">
      <c r="A4" s="1"/>
      <c r="B4" s="29" t="s">
        <v>32</v>
      </c>
      <c r="C4" s="2"/>
      <c r="D4" s="2"/>
      <c r="E4" s="3"/>
      <c r="F4" s="3"/>
      <c r="G4" s="28" t="s">
        <v>31</v>
      </c>
      <c r="H4" s="3"/>
      <c r="I4" s="1"/>
    </row>
    <row r="5" spans="1:9" ht="23.25" customHeight="1" x14ac:dyDescent="0.3">
      <c r="A5" s="1"/>
      <c r="B5" s="25"/>
      <c r="C5" s="26"/>
      <c r="D5" s="26"/>
      <c r="E5" s="5"/>
      <c r="F5" s="5"/>
      <c r="G5" s="5" t="s">
        <v>27</v>
      </c>
      <c r="H5" s="5"/>
      <c r="I5" s="25"/>
    </row>
    <row r="6" spans="1:9" ht="22.5" customHeight="1" x14ac:dyDescent="0.3">
      <c r="A6" s="1"/>
      <c r="B6" s="25"/>
      <c r="C6" s="26"/>
      <c r="D6" s="26"/>
      <c r="E6" s="5"/>
      <c r="F6" s="5"/>
      <c r="G6" s="5" t="s">
        <v>26</v>
      </c>
      <c r="H6" s="5"/>
      <c r="I6" s="25"/>
    </row>
    <row r="7" spans="1:9" ht="22.5" customHeight="1" x14ac:dyDescent="0.3">
      <c r="A7" s="1"/>
      <c r="B7" s="25"/>
      <c r="C7" s="26"/>
      <c r="D7" s="26"/>
      <c r="E7" s="5"/>
      <c r="F7" s="5"/>
      <c r="G7" s="5" t="s">
        <v>29</v>
      </c>
      <c r="H7" s="5"/>
      <c r="I7" s="25"/>
    </row>
    <row r="8" spans="1:9" ht="23.25" customHeight="1" x14ac:dyDescent="0.3">
      <c r="A8" s="1"/>
      <c r="B8" s="25" t="s">
        <v>42</v>
      </c>
      <c r="C8" s="2"/>
      <c r="D8" s="2"/>
      <c r="E8" s="4"/>
      <c r="F8" s="4"/>
      <c r="G8" s="5" t="s">
        <v>28</v>
      </c>
      <c r="H8" s="4"/>
      <c r="I8" s="1"/>
    </row>
    <row r="9" spans="1:9" ht="24" customHeight="1" x14ac:dyDescent="0.3">
      <c r="A9" s="1"/>
      <c r="B9" s="5" t="s">
        <v>40</v>
      </c>
      <c r="C9" s="2"/>
      <c r="D9" s="2"/>
      <c r="E9" s="4"/>
      <c r="F9" s="4"/>
      <c r="G9" s="5" t="s">
        <v>40</v>
      </c>
      <c r="H9" s="4"/>
      <c r="I9" s="1"/>
    </row>
    <row r="10" spans="1:9" ht="15.75" x14ac:dyDescent="0.25">
      <c r="A10" s="27" t="s">
        <v>30</v>
      </c>
      <c r="B10" s="1"/>
      <c r="C10" s="1"/>
      <c r="D10" s="1"/>
      <c r="E10" s="1"/>
      <c r="F10" s="27" t="s">
        <v>30</v>
      </c>
      <c r="G10" s="1"/>
      <c r="H10" s="1"/>
      <c r="I10" s="1"/>
    </row>
    <row r="11" spans="1:9" ht="15.75" x14ac:dyDescent="0.25">
      <c r="A11" s="27"/>
      <c r="B11" s="1"/>
      <c r="C11" s="1"/>
      <c r="D11" s="1"/>
      <c r="E11" s="1"/>
      <c r="F11" s="27"/>
      <c r="G11" s="1"/>
      <c r="H11" s="1"/>
      <c r="I11" s="1"/>
    </row>
    <row r="12" spans="1:9" ht="20.25" x14ac:dyDescent="0.25">
      <c r="A12" s="92" t="s">
        <v>20</v>
      </c>
      <c r="B12" s="92"/>
      <c r="C12" s="92"/>
      <c r="D12" s="92"/>
      <c r="E12" s="92"/>
      <c r="F12" s="92"/>
      <c r="G12" s="92"/>
      <c r="H12" s="92"/>
      <c r="I12" s="92"/>
    </row>
    <row r="13" spans="1:9" ht="23.25" customHeight="1" x14ac:dyDescent="0.25">
      <c r="A13" s="93" t="s">
        <v>41</v>
      </c>
      <c r="B13" s="93"/>
      <c r="C13" s="93"/>
      <c r="D13" s="93"/>
      <c r="E13" s="93"/>
      <c r="F13" s="93"/>
      <c r="G13" s="93"/>
      <c r="H13" s="93"/>
      <c r="I13" s="93"/>
    </row>
    <row r="14" spans="1:9" ht="20.25" customHeight="1" x14ac:dyDescent="0.25">
      <c r="A14" s="96" t="s">
        <v>49</v>
      </c>
      <c r="B14" s="96"/>
      <c r="C14" s="96"/>
      <c r="D14" s="96"/>
      <c r="E14" s="96"/>
      <c r="F14" s="96"/>
      <c r="G14" s="96"/>
      <c r="H14" s="96"/>
      <c r="I14" s="96"/>
    </row>
    <row r="15" spans="1:9" ht="15.75" x14ac:dyDescent="0.25">
      <c r="A15" s="6"/>
      <c r="B15" s="6"/>
      <c r="C15" s="6"/>
      <c r="D15" s="6"/>
      <c r="E15" s="6"/>
      <c r="F15" s="6"/>
      <c r="G15" s="6"/>
      <c r="H15" s="6"/>
      <c r="I15" s="6"/>
    </row>
    <row r="16" spans="1:9" ht="63" customHeight="1" x14ac:dyDescent="0.25">
      <c r="A16" s="94" t="s">
        <v>43</v>
      </c>
      <c r="B16" s="94"/>
      <c r="C16" s="94"/>
      <c r="D16" s="94"/>
      <c r="E16" s="94"/>
      <c r="F16" s="94"/>
      <c r="G16" s="94"/>
      <c r="H16" s="94"/>
      <c r="I16" s="94"/>
    </row>
    <row r="17" spans="1:10" ht="17.25" customHeight="1" x14ac:dyDescent="0.25">
      <c r="A17" s="95" t="s">
        <v>0</v>
      </c>
      <c r="B17" s="95"/>
      <c r="C17" s="7"/>
      <c r="D17" s="7"/>
      <c r="E17" s="7"/>
      <c r="F17" s="7"/>
      <c r="G17" s="7"/>
      <c r="H17" s="7"/>
      <c r="I17" s="7"/>
    </row>
    <row r="18" spans="1:10" ht="30.75" customHeight="1" x14ac:dyDescent="0.25">
      <c r="A18" s="79" t="s">
        <v>1</v>
      </c>
      <c r="B18" s="79"/>
      <c r="C18" s="80" t="s">
        <v>44</v>
      </c>
      <c r="D18" s="80"/>
      <c r="E18" s="80"/>
      <c r="F18" s="80"/>
      <c r="G18" s="80"/>
      <c r="H18" s="80"/>
      <c r="I18" s="80"/>
      <c r="J18" s="75"/>
    </row>
    <row r="19" spans="1:10" ht="18.75" customHeight="1" x14ac:dyDescent="0.25">
      <c r="A19" s="79" t="s">
        <v>2</v>
      </c>
      <c r="B19" s="79"/>
      <c r="C19" s="81">
        <v>4.66</v>
      </c>
      <c r="D19" s="81"/>
      <c r="E19" s="8"/>
      <c r="F19" s="8"/>
      <c r="G19" s="8"/>
      <c r="H19" s="8"/>
      <c r="I19" s="9"/>
    </row>
    <row r="20" spans="1:10" ht="19.5" customHeight="1" x14ac:dyDescent="0.25">
      <c r="A20" s="79" t="s">
        <v>3</v>
      </c>
      <c r="B20" s="79"/>
      <c r="C20" s="82" t="s">
        <v>4</v>
      </c>
      <c r="D20" s="82"/>
      <c r="E20" s="8"/>
      <c r="F20" s="8"/>
      <c r="G20" s="8"/>
      <c r="H20" s="8"/>
      <c r="I20" s="10"/>
    </row>
    <row r="21" spans="1:10" ht="17.25" customHeight="1" x14ac:dyDescent="0.25">
      <c r="A21" s="79" t="s">
        <v>5</v>
      </c>
      <c r="B21" s="79"/>
      <c r="C21" s="82" t="s">
        <v>4</v>
      </c>
      <c r="D21" s="82"/>
      <c r="E21" s="8"/>
      <c r="F21" s="8"/>
      <c r="G21" s="8"/>
      <c r="H21" s="8"/>
      <c r="I21" s="11"/>
    </row>
    <row r="22" spans="1:10" ht="11.25" customHeight="1" x14ac:dyDescent="0.25">
      <c r="A22" s="77"/>
      <c r="B22" s="77"/>
      <c r="C22" s="88"/>
      <c r="D22" s="88"/>
      <c r="E22" s="12"/>
      <c r="F22" s="12"/>
      <c r="G22" s="12"/>
      <c r="H22" s="12"/>
      <c r="I22" s="13"/>
    </row>
    <row r="23" spans="1:10" ht="21" customHeight="1" x14ac:dyDescent="0.25">
      <c r="A23" s="31" t="s">
        <v>45</v>
      </c>
      <c r="B23" s="32"/>
      <c r="C23" s="33"/>
      <c r="D23" s="34"/>
      <c r="E23" s="34"/>
      <c r="F23" s="34"/>
      <c r="G23" s="34"/>
      <c r="H23" s="34"/>
      <c r="I23" s="34"/>
    </row>
    <row r="24" spans="1:10" ht="18" customHeight="1" x14ac:dyDescent="0.25">
      <c r="A24" s="78" t="s">
        <v>6</v>
      </c>
      <c r="B24" s="78" t="s">
        <v>7</v>
      </c>
      <c r="C24" s="78" t="s">
        <v>8</v>
      </c>
      <c r="D24" s="89" t="s">
        <v>9</v>
      </c>
      <c r="E24" s="90"/>
      <c r="F24" s="90"/>
      <c r="G24" s="90"/>
      <c r="H24" s="91"/>
      <c r="I24" s="78" t="s">
        <v>10</v>
      </c>
    </row>
    <row r="25" spans="1:10" ht="15" customHeight="1" x14ac:dyDescent="0.25">
      <c r="A25" s="78"/>
      <c r="B25" s="78"/>
      <c r="C25" s="78"/>
      <c r="D25" s="86" t="s">
        <v>11</v>
      </c>
      <c r="E25" s="86" t="s">
        <v>12</v>
      </c>
      <c r="F25" s="86" t="s">
        <v>13</v>
      </c>
      <c r="G25" s="86" t="s">
        <v>14</v>
      </c>
      <c r="H25" s="86" t="s">
        <v>15</v>
      </c>
      <c r="I25" s="78"/>
    </row>
    <row r="26" spans="1:10" ht="27" customHeight="1" x14ac:dyDescent="0.25">
      <c r="A26" s="78"/>
      <c r="B26" s="78"/>
      <c r="C26" s="78"/>
      <c r="D26" s="87"/>
      <c r="E26" s="87"/>
      <c r="F26" s="87"/>
      <c r="G26" s="87"/>
      <c r="H26" s="87"/>
      <c r="I26" s="78"/>
    </row>
    <row r="27" spans="1:10" ht="18.75" customHeight="1" x14ac:dyDescent="0.25">
      <c r="A27" s="35">
        <v>1</v>
      </c>
      <c r="B27" s="35">
        <v>2</v>
      </c>
      <c r="C27" s="35">
        <v>3</v>
      </c>
      <c r="D27" s="35">
        <v>4</v>
      </c>
      <c r="E27" s="35">
        <v>5</v>
      </c>
      <c r="F27" s="35">
        <v>6</v>
      </c>
      <c r="G27" s="35">
        <v>7</v>
      </c>
      <c r="H27" s="35">
        <v>8</v>
      </c>
      <c r="I27" s="35">
        <v>9</v>
      </c>
    </row>
    <row r="28" spans="1:10" ht="31.5" customHeight="1" x14ac:dyDescent="0.25">
      <c r="A28" s="36">
        <v>1</v>
      </c>
      <c r="B28" s="76" t="s">
        <v>46</v>
      </c>
      <c r="C28" s="37" t="s">
        <v>16</v>
      </c>
      <c r="D28" s="37">
        <v>88207</v>
      </c>
      <c r="E28" s="37"/>
      <c r="F28" s="37"/>
      <c r="G28" s="37"/>
      <c r="H28" s="37"/>
      <c r="I28" s="37">
        <f>D28</f>
        <v>88207</v>
      </c>
    </row>
    <row r="29" spans="1:10" ht="31.5" customHeight="1" x14ac:dyDescent="0.25">
      <c r="A29" s="38">
        <v>2</v>
      </c>
      <c r="B29" s="76" t="s">
        <v>47</v>
      </c>
      <c r="C29" s="37" t="s">
        <v>17</v>
      </c>
      <c r="D29" s="37">
        <v>158664</v>
      </c>
      <c r="E29" s="37"/>
      <c r="F29" s="37"/>
      <c r="G29" s="37"/>
      <c r="H29" s="37"/>
      <c r="I29" s="37">
        <f>D29</f>
        <v>158664</v>
      </c>
    </row>
    <row r="30" spans="1:10" ht="31.5" customHeight="1" x14ac:dyDescent="0.25">
      <c r="A30" s="38">
        <v>3</v>
      </c>
      <c r="B30" s="76" t="s">
        <v>48</v>
      </c>
      <c r="C30" s="37" t="s">
        <v>18</v>
      </c>
      <c r="D30" s="37"/>
      <c r="E30" s="37"/>
      <c r="F30" s="37">
        <v>339931</v>
      </c>
      <c r="G30" s="37">
        <v>412168</v>
      </c>
      <c r="H30" s="37"/>
      <c r="I30" s="37">
        <f>G30+F30</f>
        <v>752099</v>
      </c>
    </row>
    <row r="31" spans="1:10" ht="21" customHeight="1" x14ac:dyDescent="0.25">
      <c r="A31" s="39"/>
      <c r="B31" s="39" t="s">
        <v>19</v>
      </c>
      <c r="C31" s="40"/>
      <c r="D31" s="40">
        <f>D28+D29+D30</f>
        <v>246871</v>
      </c>
      <c r="E31" s="40" t="s">
        <v>4</v>
      </c>
      <c r="F31" s="40">
        <f t="shared" ref="F31:G31" si="0">F28+F29+F30</f>
        <v>339931</v>
      </c>
      <c r="G31" s="40">
        <f t="shared" si="0"/>
        <v>412168</v>
      </c>
      <c r="H31" s="40" t="s">
        <v>4</v>
      </c>
      <c r="I31" s="40">
        <f>I28+I29+I30</f>
        <v>998970</v>
      </c>
    </row>
    <row r="32" spans="1:10" s="30" customFormat="1" ht="21" customHeight="1" x14ac:dyDescent="0.25">
      <c r="A32" s="41"/>
      <c r="B32" s="42" t="s">
        <v>33</v>
      </c>
      <c r="C32" s="43">
        <v>1</v>
      </c>
      <c r="D32" s="44"/>
      <c r="E32" s="44"/>
      <c r="F32" s="44"/>
      <c r="G32" s="44"/>
      <c r="H32" s="45"/>
      <c r="I32" s="46"/>
    </row>
    <row r="33" spans="1:10" s="22" customFormat="1" ht="30" customHeight="1" x14ac:dyDescent="0.25">
      <c r="A33" s="47"/>
      <c r="B33" s="48" t="s">
        <v>34</v>
      </c>
      <c r="C33" s="49"/>
      <c r="D33" s="44">
        <f>ROUND(D31*C32,0)</f>
        <v>246871</v>
      </c>
      <c r="E33" s="44">
        <v>0</v>
      </c>
      <c r="F33" s="44">
        <f>ROUND(F31*C32,0)</f>
        <v>339931</v>
      </c>
      <c r="G33" s="44">
        <f>ROUND(G31*C32,0)</f>
        <v>412168</v>
      </c>
      <c r="H33" s="44">
        <v>0</v>
      </c>
      <c r="I33" s="46">
        <f>D33+F33+G33+H33</f>
        <v>998970</v>
      </c>
    </row>
    <row r="34" spans="1:10" s="22" customFormat="1" ht="21" customHeight="1" x14ac:dyDescent="0.25">
      <c r="A34" s="50"/>
      <c r="B34" s="51" t="s">
        <v>35</v>
      </c>
      <c r="C34" s="51"/>
      <c r="D34" s="51"/>
      <c r="E34" s="51"/>
      <c r="F34" s="51"/>
      <c r="G34" s="51"/>
      <c r="H34" s="51"/>
      <c r="I34" s="52">
        <f>I33*0.2</f>
        <v>199794</v>
      </c>
    </row>
    <row r="35" spans="1:10" s="22" customFormat="1" ht="21" customHeight="1" x14ac:dyDescent="0.25">
      <c r="A35" s="50"/>
      <c r="B35" s="53" t="s">
        <v>36</v>
      </c>
      <c r="C35" s="51"/>
      <c r="D35" s="51"/>
      <c r="E35" s="51"/>
      <c r="F35" s="51"/>
      <c r="G35" s="51"/>
      <c r="H35" s="51"/>
      <c r="I35" s="44">
        <f>I33+I34</f>
        <v>1198764</v>
      </c>
    </row>
    <row r="36" spans="1:10" x14ac:dyDescent="0.25">
      <c r="A36" s="14"/>
      <c r="B36" s="14"/>
      <c r="C36" s="15"/>
      <c r="D36" s="15"/>
      <c r="E36" s="15"/>
      <c r="F36" s="15"/>
      <c r="G36" s="15"/>
      <c r="H36" s="15"/>
      <c r="I36" s="15"/>
    </row>
    <row r="37" spans="1:10" ht="17.25" x14ac:dyDescent="0.25">
      <c r="A37" s="16"/>
      <c r="B37" s="17"/>
      <c r="C37" s="18"/>
      <c r="D37" s="16"/>
      <c r="E37" s="19"/>
      <c r="F37" s="20"/>
      <c r="G37" s="20"/>
      <c r="H37" s="20"/>
      <c r="I37" s="21"/>
    </row>
    <row r="38" spans="1:10" s="54" customFormat="1" ht="15.75" x14ac:dyDescent="0.25">
      <c r="B38" s="55" t="s">
        <v>51</v>
      </c>
      <c r="C38" s="56"/>
      <c r="D38" s="57" t="s">
        <v>21</v>
      </c>
      <c r="E38" s="58"/>
      <c r="F38" s="59" t="s">
        <v>39</v>
      </c>
      <c r="G38" s="58"/>
      <c r="H38" s="58"/>
      <c r="I38" s="60"/>
    </row>
    <row r="39" spans="1:10" s="54" customFormat="1" ht="15.75" x14ac:dyDescent="0.25">
      <c r="B39" s="55"/>
      <c r="C39" s="56"/>
      <c r="D39" s="61" t="s">
        <v>24</v>
      </c>
      <c r="E39" s="58"/>
      <c r="F39" s="59"/>
      <c r="G39" s="58"/>
      <c r="H39" s="58"/>
      <c r="I39" s="60"/>
    </row>
    <row r="40" spans="1:10" s="54" customFormat="1" ht="15.75" x14ac:dyDescent="0.25">
      <c r="B40" s="62" t="s">
        <v>38</v>
      </c>
      <c r="C40" s="56"/>
      <c r="D40" s="57" t="s">
        <v>21</v>
      </c>
      <c r="E40" s="63"/>
      <c r="F40" s="64" t="s">
        <v>37</v>
      </c>
      <c r="G40" s="63"/>
      <c r="H40" s="63"/>
      <c r="I40" s="60"/>
    </row>
    <row r="41" spans="1:10" s="54" customFormat="1" ht="15.75" x14ac:dyDescent="0.25">
      <c r="A41" s="65"/>
      <c r="B41" s="4"/>
      <c r="C41" s="66"/>
      <c r="D41" s="61" t="s">
        <v>24</v>
      </c>
      <c r="E41" s="66"/>
      <c r="F41" s="66"/>
      <c r="G41" s="66"/>
      <c r="H41" s="66"/>
      <c r="I41" s="66"/>
    </row>
    <row r="42" spans="1:10" s="54" customFormat="1" ht="15.75" x14ac:dyDescent="0.25"/>
    <row r="43" spans="1:10" s="54" customFormat="1" ht="15.75" x14ac:dyDescent="0.25">
      <c r="B43" s="24"/>
      <c r="C43" s="67"/>
      <c r="D43" s="57" t="s">
        <v>21</v>
      </c>
      <c r="E43" s="68"/>
      <c r="F43" s="69"/>
      <c r="G43" s="70" t="s">
        <v>22</v>
      </c>
      <c r="J43" s="71"/>
    </row>
    <row r="44" spans="1:10" s="54" customFormat="1" ht="15.75" x14ac:dyDescent="0.25">
      <c r="B44" s="72" t="s">
        <v>23</v>
      </c>
      <c r="D44" s="61" t="s">
        <v>24</v>
      </c>
      <c r="E44" s="73"/>
      <c r="F44" s="84" t="s">
        <v>25</v>
      </c>
      <c r="G44" s="85"/>
      <c r="H44" s="74"/>
      <c r="I44" s="74"/>
      <c r="J44" s="74"/>
    </row>
  </sheetData>
  <mergeCells count="27">
    <mergeCell ref="H1:I1"/>
    <mergeCell ref="F44:G44"/>
    <mergeCell ref="I24:I26"/>
    <mergeCell ref="D25:D26"/>
    <mergeCell ref="E25:E26"/>
    <mergeCell ref="F25:F26"/>
    <mergeCell ref="G25:G26"/>
    <mergeCell ref="H25:H26"/>
    <mergeCell ref="C22:D22"/>
    <mergeCell ref="C24:C26"/>
    <mergeCell ref="D24:H24"/>
    <mergeCell ref="A12:I12"/>
    <mergeCell ref="A13:I13"/>
    <mergeCell ref="A16:I16"/>
    <mergeCell ref="A17:B17"/>
    <mergeCell ref="A14:I14"/>
    <mergeCell ref="A22:B22"/>
    <mergeCell ref="A24:A26"/>
    <mergeCell ref="B24:B26"/>
    <mergeCell ref="A18:B18"/>
    <mergeCell ref="C18:I18"/>
    <mergeCell ref="A19:B19"/>
    <mergeCell ref="C19:D19"/>
    <mergeCell ref="A20:B20"/>
    <mergeCell ref="C20:D20"/>
    <mergeCell ref="A21:B21"/>
    <mergeCell ref="C21:D21"/>
  </mergeCells>
  <printOptions horizontalCentered="1"/>
  <pageMargins left="0.70866141732283472" right="0.31496062992125984" top="0.15748031496062992" bottom="0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РДЦ</vt:lpstr>
      <vt:lpstr>РДЦ!Область_печати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Derbina Ekaterina</cp:lastModifiedBy>
  <cp:lastPrinted>2019-01-23T00:27:09Z</cp:lastPrinted>
  <dcterms:created xsi:type="dcterms:W3CDTF">2019-01-22T08:30:26Z</dcterms:created>
  <dcterms:modified xsi:type="dcterms:W3CDTF">2021-10-19T06:54:57Z</dcterms:modified>
</cp:coreProperties>
</file>